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12330" activeTab="1"/>
  </bookViews>
  <sheets>
    <sheet name="Horizontal" sheetId="2" r:id="rId1"/>
    <sheet name="Down" sheetId="3" r:id="rId2"/>
  </sheets>
  <calcPr calcId="145621"/>
</workbook>
</file>

<file path=xl/calcChain.xml><?xml version="1.0" encoding="utf-8"?>
<calcChain xmlns="http://schemas.openxmlformats.org/spreadsheetml/2006/main">
  <c r="C12" i="3" l="1"/>
  <c r="C13" i="3" s="1"/>
  <c r="C15" i="3" s="1"/>
  <c r="C13" i="2"/>
  <c r="C15" i="2" s="1"/>
  <c r="C12" i="2"/>
</calcChain>
</file>

<file path=xl/sharedStrings.xml><?xml version="1.0" encoding="utf-8"?>
<sst xmlns="http://schemas.openxmlformats.org/spreadsheetml/2006/main" count="72" uniqueCount="29">
  <si>
    <r>
      <t>J</t>
    </r>
    <r>
      <rPr>
        <vertAlign val="subscript"/>
        <sz val="11"/>
        <color theme="1"/>
        <rFont val="Arial"/>
        <family val="2"/>
      </rPr>
      <t>M</t>
    </r>
  </si>
  <si>
    <t>Motor rotor inertia</t>
  </si>
  <si>
    <r>
      <t>lb-ft</t>
    </r>
    <r>
      <rPr>
        <vertAlign val="superscript"/>
        <sz val="11"/>
        <color theme="1"/>
        <rFont val="Arial"/>
        <family val="2"/>
      </rPr>
      <t>2</t>
    </r>
  </si>
  <si>
    <r>
      <t>J</t>
    </r>
    <r>
      <rPr>
        <vertAlign val="subscript"/>
        <sz val="11"/>
        <color theme="1"/>
        <rFont val="Arial"/>
        <family val="2"/>
      </rPr>
      <t>Z</t>
    </r>
  </si>
  <si>
    <t>Heavy flywheel</t>
  </si>
  <si>
    <r>
      <t>J</t>
    </r>
    <r>
      <rPr>
        <vertAlign val="subscript"/>
        <sz val="11"/>
        <color theme="1"/>
        <rFont val="Arial"/>
        <family val="2"/>
      </rPr>
      <t>X</t>
    </r>
  </si>
  <si>
    <t>Load inertia</t>
  </si>
  <si>
    <r>
      <t>n</t>
    </r>
    <r>
      <rPr>
        <vertAlign val="subscript"/>
        <sz val="11"/>
        <color theme="1"/>
        <rFont val="Arial"/>
        <family val="2"/>
      </rPr>
      <t>M</t>
    </r>
  </si>
  <si>
    <t>Motor full load speed</t>
  </si>
  <si>
    <t>rpm</t>
  </si>
  <si>
    <r>
      <t>n</t>
    </r>
    <r>
      <rPr>
        <vertAlign val="subscript"/>
        <sz val="11"/>
        <color theme="1"/>
        <rFont val="Arial"/>
        <family val="2"/>
      </rPr>
      <t>S</t>
    </r>
  </si>
  <si>
    <t>Motor synchronous speed</t>
  </si>
  <si>
    <r>
      <t>T</t>
    </r>
    <r>
      <rPr>
        <vertAlign val="subscript"/>
        <sz val="11"/>
        <color theme="1"/>
        <rFont val="Arial"/>
        <family val="2"/>
      </rPr>
      <t>b</t>
    </r>
  </si>
  <si>
    <t>Brake torque</t>
  </si>
  <si>
    <t>lb-in</t>
  </si>
  <si>
    <r>
      <t>T</t>
    </r>
    <r>
      <rPr>
        <vertAlign val="subscript"/>
        <sz val="11"/>
        <color theme="1"/>
        <rFont val="Arial"/>
        <family val="2"/>
      </rPr>
      <t>X</t>
    </r>
  </si>
  <si>
    <t>Reflected load torque to input</t>
  </si>
  <si>
    <r>
      <t>η</t>
    </r>
    <r>
      <rPr>
        <vertAlign val="subscript"/>
        <sz val="11"/>
        <color theme="1"/>
        <rFont val="Arial"/>
        <family val="2"/>
      </rPr>
      <t>L</t>
    </r>
  </si>
  <si>
    <t>Driven unit efficiency</t>
  </si>
  <si>
    <t>%</t>
  </si>
  <si>
    <r>
      <t>η</t>
    </r>
    <r>
      <rPr>
        <vertAlign val="subscript"/>
        <sz val="11"/>
        <color theme="1"/>
        <rFont val="Arial"/>
        <family val="2"/>
      </rPr>
      <t>G</t>
    </r>
  </si>
  <si>
    <t>Gear efficiency</t>
  </si>
  <si>
    <r>
      <t>t</t>
    </r>
    <r>
      <rPr>
        <vertAlign val="subscript"/>
        <sz val="11"/>
        <color theme="1"/>
        <rFont val="Arial"/>
        <family val="2"/>
      </rPr>
      <t>2</t>
    </r>
  </si>
  <si>
    <t>Brake reaction time</t>
  </si>
  <si>
    <t>sec</t>
  </si>
  <si>
    <t>Delta-n</t>
  </si>
  <si>
    <t>Eff-Back</t>
  </si>
  <si>
    <t>Time</t>
  </si>
  <si>
    <t>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</si>
</sst>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0000000"/>
    <numFmt numFmtId="196" formatCode="0.000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vertAlign val="super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1" fillId="0" borderId="1" xfId="0" applyFont="1" applyFill="1" applyBorder="1" applyAlignment="1">
      <alignment vertical="center" wrapText="1"/>
    </xf>
    <xf numFmtId="187" fontId="0" fillId="0" borderId="1" xfId="0" applyNumberFormat="1" applyBorder="1"/>
    <xf numFmtId="196" fontId="0" fillId="0" borderId="1" xfId="0" applyNumberFormat="1" applyBorder="1"/>
    <xf numFmtId="187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sqref="A1:XFD1048576"/>
    </sheetView>
  </sheetViews>
  <sheetFormatPr defaultRowHeight="15" x14ac:dyDescent="0.25"/>
  <cols>
    <col min="1" max="1" width="9" bestFit="1" customWidth="1"/>
    <col min="2" max="2" width="32" customWidth="1"/>
    <col min="3" max="3" width="20.85546875" customWidth="1"/>
    <col min="4" max="4" width="8.140625" style="9" customWidth="1"/>
    <col min="6" max="6" width="10.5703125" bestFit="1" customWidth="1"/>
  </cols>
  <sheetData>
    <row r="1" spans="1:6" ht="18.75" x14ac:dyDescent="0.25">
      <c r="A1" s="1" t="s">
        <v>0</v>
      </c>
      <c r="B1" s="1" t="s">
        <v>1</v>
      </c>
      <c r="C1" s="2">
        <v>0.189</v>
      </c>
      <c r="D1" s="7" t="s">
        <v>2</v>
      </c>
    </row>
    <row r="2" spans="1:6" ht="18.75" x14ac:dyDescent="0.25">
      <c r="A2" s="1" t="s">
        <v>3</v>
      </c>
      <c r="B2" s="1" t="s">
        <v>4</v>
      </c>
      <c r="C2" s="2">
        <v>0</v>
      </c>
      <c r="D2" s="7" t="s">
        <v>2</v>
      </c>
    </row>
    <row r="3" spans="1:6" ht="18.75" x14ac:dyDescent="0.25">
      <c r="A3" s="1" t="s">
        <v>5</v>
      </c>
      <c r="B3" s="1" t="s">
        <v>6</v>
      </c>
      <c r="C3" s="2">
        <v>0.68100000000000005</v>
      </c>
      <c r="D3" s="7" t="s">
        <v>2</v>
      </c>
    </row>
    <row r="4" spans="1:6" ht="18.75" x14ac:dyDescent="0.25">
      <c r="A4" s="1" t="s">
        <v>7</v>
      </c>
      <c r="B4" s="1" t="s">
        <v>8</v>
      </c>
      <c r="C4" s="2">
        <v>1750</v>
      </c>
      <c r="D4" s="7" t="s">
        <v>9</v>
      </c>
    </row>
    <row r="5" spans="1:6" ht="18.75" x14ac:dyDescent="0.25">
      <c r="A5" s="1" t="s">
        <v>10</v>
      </c>
      <c r="B5" s="1" t="s">
        <v>11</v>
      </c>
      <c r="C5" s="2">
        <v>1800</v>
      </c>
      <c r="D5" s="7" t="s">
        <v>9</v>
      </c>
    </row>
    <row r="6" spans="1:6" ht="18.75" x14ac:dyDescent="0.25">
      <c r="A6" s="1" t="s">
        <v>12</v>
      </c>
      <c r="B6" s="1" t="s">
        <v>13</v>
      </c>
      <c r="C6" s="2">
        <v>354</v>
      </c>
      <c r="D6" s="7" t="s">
        <v>14</v>
      </c>
    </row>
    <row r="7" spans="1:6" ht="18.75" x14ac:dyDescent="0.25">
      <c r="A7" s="1" t="s">
        <v>15</v>
      </c>
      <c r="B7" s="1" t="s">
        <v>16</v>
      </c>
      <c r="C7" s="2">
        <v>125.027</v>
      </c>
      <c r="D7" s="7" t="s">
        <v>14</v>
      </c>
    </row>
    <row r="8" spans="1:6" ht="18.75" x14ac:dyDescent="0.25">
      <c r="A8" s="1" t="s">
        <v>17</v>
      </c>
      <c r="B8" s="1" t="s">
        <v>18</v>
      </c>
      <c r="C8" s="2">
        <v>90</v>
      </c>
      <c r="D8" s="7" t="s">
        <v>19</v>
      </c>
    </row>
    <row r="9" spans="1:6" ht="18.75" x14ac:dyDescent="0.25">
      <c r="A9" s="1" t="s">
        <v>20</v>
      </c>
      <c r="B9" s="1" t="s">
        <v>21</v>
      </c>
      <c r="C9" s="2">
        <v>95</v>
      </c>
      <c r="D9" s="7" t="s">
        <v>19</v>
      </c>
    </row>
    <row r="10" spans="1:6" ht="18.75" x14ac:dyDescent="0.25">
      <c r="A10" s="1" t="s">
        <v>22</v>
      </c>
      <c r="B10" s="1" t="s">
        <v>23</v>
      </c>
      <c r="C10" s="2">
        <v>5.0000000000000001E-3</v>
      </c>
      <c r="D10" s="7" t="s">
        <v>24</v>
      </c>
    </row>
    <row r="12" spans="1:6" x14ac:dyDescent="0.25">
      <c r="A12" s="3" t="s">
        <v>26</v>
      </c>
      <c r="B12" s="2"/>
      <c r="C12" s="2">
        <f>((2-(1/(C9/100)))*100)</f>
        <v>94.736842105263165</v>
      </c>
      <c r="D12" s="8" t="s">
        <v>19</v>
      </c>
    </row>
    <row r="13" spans="1:6" x14ac:dyDescent="0.25">
      <c r="A13" s="3" t="s">
        <v>25</v>
      </c>
      <c r="B13" s="2"/>
      <c r="C13" s="4">
        <f>MIN((C7*(C9/100)*(C12/100)*((C8/100)^2)*C10*25.67)/(C1+C2+(C3*(C12/100)*(C8/100))),C4)</f>
        <v>15.199818179191288</v>
      </c>
      <c r="D13" s="8" t="s">
        <v>9</v>
      </c>
      <c r="F13" s="6"/>
    </row>
    <row r="15" spans="1:6" x14ac:dyDescent="0.25">
      <c r="A15" s="3" t="s">
        <v>27</v>
      </c>
      <c r="B15" s="2"/>
      <c r="C15" s="5">
        <f>((C1+C2+(C3*(C12/100)*(C8/100)))*((C4-C13)))/(25.67*(C6+(C7*(C9/100)*(C12/100)*((C8/100)^2))))</f>
        <v>0.1168452921706303</v>
      </c>
      <c r="D15" s="8" t="s">
        <v>28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C11" sqref="C11"/>
    </sheetView>
  </sheetViews>
  <sheetFormatPr defaultRowHeight="15" x14ac:dyDescent="0.25"/>
  <cols>
    <col min="1" max="1" width="9" bestFit="1" customWidth="1"/>
    <col min="2" max="2" width="32" customWidth="1"/>
    <col min="3" max="3" width="20.85546875" customWidth="1"/>
    <col min="4" max="4" width="8.140625" style="9" customWidth="1"/>
    <col min="6" max="6" width="10.5703125" bestFit="1" customWidth="1"/>
  </cols>
  <sheetData>
    <row r="1" spans="1:6" ht="18.75" x14ac:dyDescent="0.25">
      <c r="A1" s="1" t="s">
        <v>0</v>
      </c>
      <c r="B1" s="1" t="s">
        <v>1</v>
      </c>
      <c r="C1" s="2">
        <v>0.1111</v>
      </c>
      <c r="D1" s="7" t="s">
        <v>2</v>
      </c>
    </row>
    <row r="2" spans="1:6" ht="18.75" x14ac:dyDescent="0.25">
      <c r="A2" s="1" t="s">
        <v>3</v>
      </c>
      <c r="B2" s="1" t="s">
        <v>4</v>
      </c>
      <c r="C2" s="2">
        <v>0</v>
      </c>
      <c r="D2" s="7" t="s">
        <v>2</v>
      </c>
    </row>
    <row r="3" spans="1:6" ht="18.75" x14ac:dyDescent="0.25">
      <c r="A3" s="1" t="s">
        <v>5</v>
      </c>
      <c r="B3" s="1" t="s">
        <v>6</v>
      </c>
      <c r="C3" s="2">
        <v>1.6E-2</v>
      </c>
      <c r="D3" s="7" t="s">
        <v>2</v>
      </c>
    </row>
    <row r="4" spans="1:6" ht="18.75" x14ac:dyDescent="0.25">
      <c r="A4" s="1" t="s">
        <v>7</v>
      </c>
      <c r="B4" s="1" t="s">
        <v>8</v>
      </c>
      <c r="C4" s="2">
        <v>1705</v>
      </c>
      <c r="D4" s="7" t="s">
        <v>9</v>
      </c>
    </row>
    <row r="5" spans="1:6" ht="18.75" x14ac:dyDescent="0.25">
      <c r="A5" s="1" t="s">
        <v>10</v>
      </c>
      <c r="B5" s="1" t="s">
        <v>11</v>
      </c>
      <c r="C5" s="2">
        <v>1800</v>
      </c>
      <c r="D5" s="7" t="s">
        <v>9</v>
      </c>
    </row>
    <row r="6" spans="1:6" ht="18.75" x14ac:dyDescent="0.25">
      <c r="A6" s="1" t="s">
        <v>12</v>
      </c>
      <c r="B6" s="1" t="s">
        <v>13</v>
      </c>
      <c r="C6" s="2">
        <v>177</v>
      </c>
      <c r="D6" s="7" t="s">
        <v>14</v>
      </c>
    </row>
    <row r="7" spans="1:6" ht="18.75" x14ac:dyDescent="0.25">
      <c r="A7" s="1" t="s">
        <v>15</v>
      </c>
      <c r="B7" s="1" t="s">
        <v>16</v>
      </c>
      <c r="C7" s="2">
        <v>-78.623999999999995</v>
      </c>
      <c r="D7" s="7" t="s">
        <v>14</v>
      </c>
    </row>
    <row r="8" spans="1:6" ht="18.75" x14ac:dyDescent="0.25">
      <c r="A8" s="1" t="s">
        <v>17</v>
      </c>
      <c r="B8" s="1" t="s">
        <v>18</v>
      </c>
      <c r="C8" s="2">
        <v>90</v>
      </c>
      <c r="D8" s="7" t="s">
        <v>19</v>
      </c>
    </row>
    <row r="9" spans="1:6" ht="18.75" x14ac:dyDescent="0.25">
      <c r="A9" s="1" t="s">
        <v>20</v>
      </c>
      <c r="B9" s="1" t="s">
        <v>21</v>
      </c>
      <c r="C9" s="2">
        <v>95</v>
      </c>
      <c r="D9" s="7" t="s">
        <v>19</v>
      </c>
    </row>
    <row r="10" spans="1:6" ht="18.75" x14ac:dyDescent="0.25">
      <c r="A10" s="1" t="s">
        <v>22</v>
      </c>
      <c r="B10" s="1" t="s">
        <v>23</v>
      </c>
      <c r="C10" s="2">
        <v>0.10299999999999999</v>
      </c>
      <c r="D10" s="7" t="s">
        <v>24</v>
      </c>
    </row>
    <row r="12" spans="1:6" x14ac:dyDescent="0.25">
      <c r="A12" s="3" t="s">
        <v>26</v>
      </c>
      <c r="B12" s="2"/>
      <c r="C12" s="2">
        <f>((2-(1/(C9/100)))*100)</f>
        <v>94.736842105263165</v>
      </c>
      <c r="D12" s="8" t="s">
        <v>19</v>
      </c>
    </row>
    <row r="13" spans="1:6" x14ac:dyDescent="0.25">
      <c r="A13" s="3" t="s">
        <v>25</v>
      </c>
      <c r="B13" s="2"/>
      <c r="C13" s="4">
        <f>MIN((C7*(C9/100)*(C12/100)*((C8/100)^2)*C10*25.67)/(C1+C2+(C3*(C12/100)*(C8/100))),C4)</f>
        <v>-1214.8780547935698</v>
      </c>
      <c r="D13" s="8" t="s">
        <v>9</v>
      </c>
      <c r="F13" s="6"/>
    </row>
    <row r="15" spans="1:6" x14ac:dyDescent="0.25">
      <c r="A15" s="3" t="s">
        <v>27</v>
      </c>
      <c r="B15" s="2"/>
      <c r="C15" s="5">
        <f>((C1+C2+(C3*(C12/100)*(C8/100)))*((C5-C13)))/(25.67*(C6+(C7*(C9/100)*(C12/100)*((C8/100)^2))))</f>
        <v>0.12241203197980875</v>
      </c>
      <c r="D15" s="8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Horizontal</vt:lpstr>
      <vt:lpstr>Down</vt:lpstr>
    </vt:vector>
  </TitlesOfParts>
  <Company>Nord Gear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Mark</dc:creator>
  <cp:lastModifiedBy>Jones, Mark</cp:lastModifiedBy>
  <cp:lastPrinted>2013-11-14T13:32:47Z</cp:lastPrinted>
  <dcterms:created xsi:type="dcterms:W3CDTF">2013-11-14T13:04:48Z</dcterms:created>
  <dcterms:modified xsi:type="dcterms:W3CDTF">2013-11-14T15:04:02Z</dcterms:modified>
</cp:coreProperties>
</file>